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5080" windowHeight="11550"/>
  </bookViews>
  <sheets>
    <sheet name="Düngebedarf_Herbst" sheetId="1" r:id="rId1"/>
    <sheet name="Werte" sheetId="2" state="hidden" r:id="rId2"/>
  </sheets>
  <definedNames>
    <definedName name="_xlnm._FilterDatabase" localSheetId="1" hidden="1">Werte!$A$1:$C$1</definedName>
    <definedName name="_xlnm.Print_Area" localSheetId="0">Düngebedarf_Herbst!$A$1:$M$14</definedName>
  </definedNames>
  <calcPr calcId="145621"/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7" i="2"/>
  <c r="G6" i="2"/>
  <c r="G5" i="2"/>
  <c r="H14" i="2" l="1"/>
  <c r="H13" i="2"/>
  <c r="H12" i="2"/>
  <c r="H11" i="2"/>
  <c r="H10" i="2"/>
  <c r="H9" i="2"/>
  <c r="H8" i="2"/>
  <c r="H7" i="2"/>
  <c r="H6" i="2"/>
  <c r="H5" i="2"/>
  <c r="I5" i="2" s="1"/>
  <c r="I14" i="2"/>
  <c r="I13" i="2"/>
  <c r="I12" i="2"/>
  <c r="I11" i="2"/>
  <c r="I10" i="2"/>
  <c r="I9" i="2"/>
  <c r="I8" i="2"/>
  <c r="I7" i="2"/>
  <c r="I6" i="2"/>
  <c r="K5" i="1" l="1"/>
  <c r="K6" i="1"/>
  <c r="K7" i="1"/>
  <c r="L10" i="1" l="1"/>
  <c r="L12" i="1"/>
  <c r="L14" i="1"/>
  <c r="L11" i="1"/>
  <c r="K8" i="1"/>
  <c r="K9" i="1"/>
  <c r="K10" i="1"/>
  <c r="K11" i="1"/>
  <c r="K12" i="1"/>
  <c r="K13" i="1"/>
  <c r="K14" i="1"/>
  <c r="L13" i="1" l="1"/>
  <c r="L7" i="1"/>
  <c r="L8" i="1"/>
  <c r="L9" i="1"/>
  <c r="L6" i="1"/>
  <c r="L5" i="1"/>
</calcChain>
</file>

<file path=xl/sharedStrings.xml><?xml version="1.0" encoding="utf-8"?>
<sst xmlns="http://schemas.openxmlformats.org/spreadsheetml/2006/main" count="88" uniqueCount="51">
  <si>
    <t>Flächenname</t>
  </si>
  <si>
    <t>Kultur</t>
  </si>
  <si>
    <t>Kultur 2018</t>
  </si>
  <si>
    <t>Nachernte-Nmin</t>
  </si>
  <si>
    <t>Wintergerste</t>
  </si>
  <si>
    <t>Raps</t>
  </si>
  <si>
    <t>Triticale</t>
  </si>
  <si>
    <t>Roggen</t>
  </si>
  <si>
    <t>Zwischenfrucht m. mehr als 50 % Leguminosen</t>
  </si>
  <si>
    <t>Zwischenfrucht m. weniger als 50 % Leguminosen</t>
  </si>
  <si>
    <t>Strohfaktor</t>
  </si>
  <si>
    <t>Kartoffeln</t>
  </si>
  <si>
    <t>ja</t>
  </si>
  <si>
    <t>N-Bedarf Strohrotte
[kg/ha]</t>
  </si>
  <si>
    <t>Zuckerrüben</t>
  </si>
  <si>
    <t>Körnerleguminosen</t>
  </si>
  <si>
    <t>Ackergras</t>
  </si>
  <si>
    <t>Gerste</t>
  </si>
  <si>
    <t>Weizen</t>
  </si>
  <si>
    <t>Dinkel</t>
  </si>
  <si>
    <t>Mais</t>
  </si>
  <si>
    <t>irrelevant</t>
  </si>
  <si>
    <t>Juli</t>
  </si>
  <si>
    <t>1. August</t>
  </si>
  <si>
    <t>15. August</t>
  </si>
  <si>
    <t>1. September</t>
  </si>
  <si>
    <t>zeitpunkt</t>
  </si>
  <si>
    <t>ZW &lt;50% Legu</t>
  </si>
  <si>
    <t>WG</t>
  </si>
  <si>
    <t>N-Bedarf f. Kultur + Strohrotte</t>
  </si>
  <si>
    <t>Stroh abgefahren?</t>
  </si>
  <si>
    <t>Getreide (außer Gerste)</t>
  </si>
  <si>
    <t>Erntefrucht 2017
(Vorfrucht)</t>
  </si>
  <si>
    <r>
      <t xml:space="preserve">Nachernte-Nmin
</t>
    </r>
    <r>
      <rPr>
        <i/>
        <sz val="11"/>
        <color theme="1"/>
        <rFont val="Helvetica"/>
        <family val="2"/>
      </rPr>
      <t>Vorschlag</t>
    </r>
  </si>
  <si>
    <t>langjährig organisch gedüngt?</t>
  </si>
  <si>
    <t>bis 1. Oktober</t>
  </si>
  <si>
    <t>Bodenart-Hauptgruppe</t>
  </si>
  <si>
    <t>leicht</t>
  </si>
  <si>
    <t>mittel</t>
  </si>
  <si>
    <t>schwer</t>
  </si>
  <si>
    <t>Nachlieferung Bodenart</t>
  </si>
  <si>
    <t>Endberechnung
(M5 abzgl. Nachernte-Nmin, abzgl. Org. Düngung, abzgl. Bodenartabhängige N-Nachlieferung)</t>
  </si>
  <si>
    <t>Düngebedarf Stickstoff 
Herbst 2017
[kg/ha]</t>
  </si>
  <si>
    <t>15. September</t>
  </si>
  <si>
    <t>Aussaatzeitpunkt
bis…</t>
  </si>
  <si>
    <t>Ertrag Vorfrucht [dt/ha]</t>
  </si>
  <si>
    <r>
      <t xml:space="preserve">Nachernte-Nmin 0-60
</t>
    </r>
    <r>
      <rPr>
        <i/>
        <sz val="11"/>
        <color theme="1"/>
        <rFont val="Helvetica"/>
        <family val="2"/>
      </rPr>
      <t>gemessen</t>
    </r>
  </si>
  <si>
    <t>nein</t>
  </si>
  <si>
    <t>Beispiel</t>
  </si>
  <si>
    <r>
      <rPr>
        <b/>
        <sz val="11"/>
        <color theme="1"/>
        <rFont val="Helvetica"/>
        <family val="2"/>
      </rPr>
      <t>Düngebedarfsrechner Herbst 2017</t>
    </r>
    <r>
      <rPr>
        <sz val="11"/>
        <color theme="1"/>
        <rFont val="Helvetica"/>
        <family val="2"/>
      </rPr>
      <t xml:space="preserve">
--&gt; berücksichtigt die neue DüV vom 2. Juni 2017
So funktionierts: gelbe Zellen zeilenweise ausfüllen, Nachernte-Nmin-Wert falls vorhanden. Fertig!
Der Düngebedarf ist bezogen auf Gesamt-N, bei einer organischen Düngung ist die 30 kg/ha-Grenze für Ammonium-N zu beachten. Ab dem 1.10. gilt dann die generelle Sperrfrist, grundsätzlich sollte eine Düngung aber möglichst zeitnah zur Saat stattfinden.
</t>
    </r>
  </si>
  <si>
    <t>Stand: 22.8.2017, 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</si>
</sst>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i/>
      <sz val="11"/>
      <color theme="1"/>
      <name val="Helvetica"/>
      <family val="2"/>
    </font>
    <font>
      <b/>
      <sz val="9"/>
      <color theme="1"/>
      <name val="Helvetica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Helvetica"/>
      <family val="2"/>
    </font>
    <font>
      <i/>
      <sz val="8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2" xfId="0" applyFont="1" applyBorder="1" applyAlignment="1" applyProtection="1">
      <alignment vertical="center"/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9" fontId="1" fillId="5" borderId="13" xfId="0" applyNumberFormat="1" applyFont="1" applyFill="1" applyBorder="1" applyAlignment="1" applyProtection="1">
      <alignment vertical="center" wrapText="1"/>
      <protection locked="0"/>
    </xf>
    <xf numFmtId="0" fontId="1" fillId="5" borderId="13" xfId="0" applyFont="1" applyFill="1" applyBorder="1" applyAlignment="1" applyProtection="1">
      <alignment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5" borderId="2" xfId="0" applyFont="1" applyFill="1" applyBorder="1" applyAlignment="1" applyProtection="1">
      <alignment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49" fontId="1" fillId="5" borderId="1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/>
    <xf numFmtId="0" fontId="6" fillId="0" borderId="0" xfId="0" applyFont="1" applyFill="1" applyBorder="1"/>
    <xf numFmtId="0" fontId="0" fillId="3" borderId="0" xfId="0" applyFill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0" xfId="0" applyProtection="1"/>
    <xf numFmtId="0" fontId="1" fillId="0" borderId="0" xfId="0" applyFont="1" applyBorder="1" applyProtection="1"/>
    <xf numFmtId="0" fontId="1" fillId="0" borderId="9" xfId="0" applyFont="1" applyBorder="1" applyProtection="1"/>
    <xf numFmtId="0" fontId="0" fillId="3" borderId="0" xfId="0" applyFill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/>
    <xf numFmtId="1" fontId="4" fillId="0" borderId="25" xfId="0" applyNumberFormat="1" applyFont="1" applyBorder="1" applyAlignment="1" applyProtection="1">
      <alignment horizontal="center" vertical="center"/>
    </xf>
    <xf numFmtId="1" fontId="4" fillId="0" borderId="26" xfId="0" applyNumberFormat="1" applyFont="1" applyBorder="1" applyAlignment="1" applyProtection="1">
      <alignment horizontal="center" vertical="center"/>
    </xf>
    <xf numFmtId="1" fontId="4" fillId="0" borderId="23" xfId="0" applyNumberFormat="1" applyFont="1" applyBorder="1" applyAlignment="1" applyProtection="1">
      <alignment horizontal="center"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1" fontId="4" fillId="0" borderId="20" xfId="0" applyNumberFormat="1" applyFont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29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1</xdr:row>
      <xdr:rowOff>20002</xdr:rowOff>
    </xdr:from>
    <xdr:to>
      <xdr:col>12</xdr:col>
      <xdr:colOff>1114426</xdr:colOff>
      <xdr:row>2</xdr:row>
      <xdr:rowOff>911406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10502"/>
          <a:ext cx="2867026" cy="1081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9"/>
  <sheetViews>
    <sheetView showGridLines="0" tabSelected="1" zoomScaleNormal="100" zoomScaleSheetLayoutView="100" workbookViewId="0">
      <selection activeCell="G6" sqref="G6"/>
    </sheetView>
  </sheetViews>
  <sheetFormatPr baseColWidth="10" defaultRowHeight="15" x14ac:dyDescent="0.25"/>
  <cols>
    <col min="1" max="1" width="2.85546875" style="26" customWidth="1"/>
    <col min="2" max="2" width="15.5703125" style="29" customWidth="1"/>
    <col min="3" max="3" width="26" style="29" customWidth="1"/>
    <col min="4" max="4" width="17" style="29" bestFit="1" customWidth="1"/>
    <col min="5" max="5" width="19.28515625" style="29" bestFit="1" customWidth="1"/>
    <col min="6" max="6" width="10.7109375" style="29" customWidth="1"/>
    <col min="7" max="9" width="12.7109375" style="29" customWidth="1"/>
    <col min="10" max="11" width="11.28515625" style="29" bestFit="1" customWidth="1"/>
    <col min="12" max="12" width="11.42578125" style="29"/>
    <col min="13" max="13" width="17" style="29" customWidth="1"/>
    <col min="14" max="14" width="11.42578125" style="26" customWidth="1"/>
    <col min="15" max="35" width="11.42578125" style="26"/>
    <col min="36" max="16384" width="11.42578125" style="29"/>
  </cols>
  <sheetData>
    <row r="1" spans="1:35" s="26" customFormat="1" ht="15.75" thickBot="1" x14ac:dyDescent="0.3"/>
    <row r="2" spans="1:35" x14ac:dyDescent="0.25">
      <c r="B2" s="56" t="s">
        <v>49</v>
      </c>
      <c r="C2" s="57"/>
      <c r="D2" s="57"/>
      <c r="E2" s="57"/>
      <c r="F2" s="57"/>
      <c r="G2" s="57"/>
      <c r="H2" s="57"/>
      <c r="I2" s="57"/>
      <c r="J2" s="27"/>
      <c r="K2" s="27"/>
      <c r="L2" s="27"/>
      <c r="M2" s="28"/>
    </row>
    <row r="3" spans="1:35" ht="100.5" customHeight="1" thickBot="1" x14ac:dyDescent="0.3">
      <c r="B3" s="58"/>
      <c r="C3" s="59"/>
      <c r="D3" s="59"/>
      <c r="E3" s="59"/>
      <c r="F3" s="59"/>
      <c r="G3" s="59"/>
      <c r="H3" s="59"/>
      <c r="I3" s="59"/>
      <c r="J3" s="30"/>
      <c r="K3" s="47"/>
      <c r="L3" s="47" t="s">
        <v>50</v>
      </c>
      <c r="M3" s="31"/>
    </row>
    <row r="4" spans="1:35" s="39" customFormat="1" ht="43.5" thickBot="1" x14ac:dyDescent="0.3">
      <c r="A4" s="32"/>
      <c r="B4" s="33" t="s">
        <v>0</v>
      </c>
      <c r="C4" s="34" t="s">
        <v>2</v>
      </c>
      <c r="D4" s="35" t="s">
        <v>44</v>
      </c>
      <c r="E4" s="36" t="s">
        <v>32</v>
      </c>
      <c r="F4" s="35" t="s">
        <v>45</v>
      </c>
      <c r="G4" s="35" t="s">
        <v>30</v>
      </c>
      <c r="H4" s="35" t="s">
        <v>36</v>
      </c>
      <c r="I4" s="35" t="s">
        <v>34</v>
      </c>
      <c r="J4" s="37" t="s">
        <v>46</v>
      </c>
      <c r="K4" s="38" t="s">
        <v>33</v>
      </c>
      <c r="L4" s="52" t="s">
        <v>42</v>
      </c>
      <c r="M4" s="53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ht="33.75" customHeight="1" x14ac:dyDescent="0.25">
      <c r="B5" s="1" t="s">
        <v>48</v>
      </c>
      <c r="C5" s="2" t="s">
        <v>5</v>
      </c>
      <c r="D5" s="3" t="s">
        <v>23</v>
      </c>
      <c r="E5" s="4" t="s">
        <v>18</v>
      </c>
      <c r="F5" s="5">
        <v>75</v>
      </c>
      <c r="G5" s="5" t="s">
        <v>12</v>
      </c>
      <c r="H5" s="5" t="s">
        <v>38</v>
      </c>
      <c r="I5" s="5" t="s">
        <v>47</v>
      </c>
      <c r="J5" s="6">
        <v>30</v>
      </c>
      <c r="K5" s="40">
        <f>IF(E5="","",
VLOOKUP(E5,Werte!$A$1:$C$11,3,FALSE))</f>
        <v>37</v>
      </c>
      <c r="L5" s="54">
        <f>IF(ISNUMBER(Werte!I5),(
IF(Werte!I5&gt;=60,60,IF(Werte!I5&lt;=0,0,Werte!I5))),Werte!I5)</f>
        <v>20</v>
      </c>
      <c r="M5" s="55"/>
    </row>
    <row r="6" spans="1:35" ht="33.75" customHeight="1" x14ac:dyDescent="0.25">
      <c r="B6" s="7"/>
      <c r="C6" s="8"/>
      <c r="D6" s="9"/>
      <c r="E6" s="10"/>
      <c r="F6" s="11"/>
      <c r="G6" s="11" t="s">
        <v>12</v>
      </c>
      <c r="H6" s="5" t="s">
        <v>38</v>
      </c>
      <c r="I6" s="5" t="s">
        <v>47</v>
      </c>
      <c r="J6" s="12"/>
      <c r="K6" s="40" t="str">
        <f>IF(E6="","",
VLOOKUP(E6,Werte!$A$1:$C$11,3,FALSE))</f>
        <v/>
      </c>
      <c r="L6" s="50" t="str">
        <f>IF(ISNUMBER(Werte!I6),(
IF(Werte!I6&gt;=60,60,IF(Werte!I6&lt;=0,0,Werte!I6))),Werte!I6)</f>
        <v/>
      </c>
      <c r="M6" s="51"/>
    </row>
    <row r="7" spans="1:35" ht="33.75" customHeight="1" x14ac:dyDescent="0.25">
      <c r="B7" s="7"/>
      <c r="C7" s="8"/>
      <c r="D7" s="9"/>
      <c r="E7" s="10"/>
      <c r="F7" s="11"/>
      <c r="G7" s="11" t="s">
        <v>12</v>
      </c>
      <c r="H7" s="5" t="s">
        <v>38</v>
      </c>
      <c r="I7" s="5" t="s">
        <v>47</v>
      </c>
      <c r="J7" s="12"/>
      <c r="K7" s="40" t="str">
        <f>IF(E7="","",
VLOOKUP(E7,Werte!$A$1:$C$11,3,FALSE))</f>
        <v/>
      </c>
      <c r="L7" s="50" t="str">
        <f>IF(ISNUMBER(Werte!I7),(
IF(Werte!I7&gt;=60,60,IF(Werte!I7&lt;=0,0,Werte!I7))),Werte!I7)</f>
        <v/>
      </c>
      <c r="M7" s="51"/>
    </row>
    <row r="8" spans="1:35" ht="33.75" customHeight="1" x14ac:dyDescent="0.25">
      <c r="B8" s="7"/>
      <c r="C8" s="8"/>
      <c r="D8" s="9"/>
      <c r="E8" s="10"/>
      <c r="F8" s="11"/>
      <c r="G8" s="11" t="s">
        <v>12</v>
      </c>
      <c r="H8" s="5" t="s">
        <v>38</v>
      </c>
      <c r="I8" s="5" t="s">
        <v>12</v>
      </c>
      <c r="J8" s="12"/>
      <c r="K8" s="40" t="str">
        <f>IF(E8="","",
VLOOKUP(E8,Werte!$A$1:$C$11,3,FALSE))</f>
        <v/>
      </c>
      <c r="L8" s="50" t="str">
        <f>IF(ISNUMBER(Werte!I8),(
IF(Werte!I8&gt;=60,60,IF(Werte!I8&lt;=0,0,Werte!I8))),Werte!I8)</f>
        <v/>
      </c>
      <c r="M8" s="51"/>
    </row>
    <row r="9" spans="1:35" ht="33.75" customHeight="1" x14ac:dyDescent="0.25">
      <c r="B9" s="7"/>
      <c r="C9" s="8"/>
      <c r="D9" s="9"/>
      <c r="E9" s="10"/>
      <c r="F9" s="11"/>
      <c r="G9" s="11" t="s">
        <v>12</v>
      </c>
      <c r="H9" s="5" t="s">
        <v>38</v>
      </c>
      <c r="I9" s="5" t="s">
        <v>12</v>
      </c>
      <c r="J9" s="12"/>
      <c r="K9" s="40" t="str">
        <f>IF(E9="","",
VLOOKUP(E9,Werte!$A$1:$C$11,3,FALSE))</f>
        <v/>
      </c>
      <c r="L9" s="50" t="str">
        <f>IF(ISNUMBER(Werte!I9),(
IF(Werte!I9&gt;=60,60,IF(Werte!I9&lt;=0,0,Werte!I9))),Werte!I9)</f>
        <v/>
      </c>
      <c r="M9" s="51"/>
    </row>
    <row r="10" spans="1:35" ht="33.75" customHeight="1" x14ac:dyDescent="0.25">
      <c r="B10" s="7"/>
      <c r="C10" s="8"/>
      <c r="D10" s="9"/>
      <c r="E10" s="10"/>
      <c r="F10" s="11"/>
      <c r="G10" s="11" t="s">
        <v>12</v>
      </c>
      <c r="H10" s="5" t="s">
        <v>38</v>
      </c>
      <c r="I10" s="5" t="s">
        <v>12</v>
      </c>
      <c r="J10" s="12"/>
      <c r="K10" s="40" t="str">
        <f>IF(E10="","",
VLOOKUP(E10,Werte!$A$1:$C$11,3,FALSE))</f>
        <v/>
      </c>
      <c r="L10" s="50" t="str">
        <f>IF(ISNUMBER(Werte!I10),(
IF(Werte!I10&gt;=60,60,IF(Werte!I10&lt;=0,0,Werte!I10))),Werte!I10)</f>
        <v/>
      </c>
      <c r="M10" s="51"/>
    </row>
    <row r="11" spans="1:35" ht="33.75" customHeight="1" x14ac:dyDescent="0.25">
      <c r="B11" s="7"/>
      <c r="C11" s="8"/>
      <c r="D11" s="9"/>
      <c r="E11" s="10"/>
      <c r="F11" s="11"/>
      <c r="G11" s="11" t="s">
        <v>12</v>
      </c>
      <c r="H11" s="5" t="s">
        <v>38</v>
      </c>
      <c r="I11" s="5" t="s">
        <v>12</v>
      </c>
      <c r="J11" s="12"/>
      <c r="K11" s="40" t="str">
        <f>IF(E11="","",
VLOOKUP(E11,Werte!$A$1:$C$11,3,FALSE))</f>
        <v/>
      </c>
      <c r="L11" s="50" t="str">
        <f>IF(ISNUMBER(Werte!I11),(
IF(Werte!I11&gt;=60,60,IF(Werte!I11&lt;=0,0,Werte!I11))),Werte!I11)</f>
        <v/>
      </c>
      <c r="M11" s="51"/>
    </row>
    <row r="12" spans="1:35" ht="33.75" customHeight="1" x14ac:dyDescent="0.25">
      <c r="B12" s="7"/>
      <c r="C12" s="8"/>
      <c r="D12" s="9"/>
      <c r="E12" s="10"/>
      <c r="F12" s="11"/>
      <c r="G12" s="11" t="s">
        <v>12</v>
      </c>
      <c r="H12" s="5" t="s">
        <v>38</v>
      </c>
      <c r="I12" s="5" t="s">
        <v>12</v>
      </c>
      <c r="J12" s="12"/>
      <c r="K12" s="40" t="str">
        <f>IF(E12="","",
VLOOKUP(E12,Werte!$A$1:$C$11,3,FALSE))</f>
        <v/>
      </c>
      <c r="L12" s="50" t="str">
        <f>IF(ISNUMBER(Werte!I12),(
IF(Werte!I12&gt;=60,60,IF(Werte!I12&lt;=0,0,Werte!I12))),Werte!I12)</f>
        <v/>
      </c>
      <c r="M12" s="51"/>
    </row>
    <row r="13" spans="1:35" ht="33.75" customHeight="1" x14ac:dyDescent="0.25">
      <c r="B13" s="7"/>
      <c r="C13" s="8"/>
      <c r="D13" s="9"/>
      <c r="E13" s="10"/>
      <c r="F13" s="11"/>
      <c r="G13" s="11" t="s">
        <v>12</v>
      </c>
      <c r="H13" s="5" t="s">
        <v>38</v>
      </c>
      <c r="I13" s="5" t="s">
        <v>12</v>
      </c>
      <c r="J13" s="13"/>
      <c r="K13" s="41" t="str">
        <f>IF(E13="","",
VLOOKUP(E13,Werte!$A$1:$C$11,3,FALSE))</f>
        <v/>
      </c>
      <c r="L13" s="50" t="str">
        <f>IF(ISNUMBER(Werte!I13),(
IF(Werte!I13&gt;=60,60,IF(Werte!I13&lt;=0,0,Werte!I13))),Werte!I13)</f>
        <v/>
      </c>
      <c r="M13" s="51"/>
    </row>
    <row r="14" spans="1:35" ht="33.75" customHeight="1" thickBot="1" x14ac:dyDescent="0.3">
      <c r="B14" s="14"/>
      <c r="C14" s="15"/>
      <c r="D14" s="16"/>
      <c r="E14" s="17"/>
      <c r="F14" s="18"/>
      <c r="G14" s="18" t="s">
        <v>12</v>
      </c>
      <c r="H14" s="19" t="s">
        <v>38</v>
      </c>
      <c r="I14" s="19" t="s">
        <v>12</v>
      </c>
      <c r="J14" s="20"/>
      <c r="K14" s="42" t="str">
        <f>IF(E14="","",
VLOOKUP(E14,Werte!$A$1:$C$11,3,FALSE))</f>
        <v/>
      </c>
      <c r="L14" s="48" t="str">
        <f>IF(ISNUMBER(Werte!I14),(
IF(Werte!I14&gt;=60,60,IF(Werte!I14&lt;=0,0,Werte!I14))),Werte!I14)</f>
        <v/>
      </c>
      <c r="M14" s="49"/>
    </row>
    <row r="15" spans="1:35" s="26" customFormat="1" x14ac:dyDescent="0.25"/>
    <row r="16" spans="1:35" s="26" customFormat="1" x14ac:dyDescent="0.25"/>
    <row r="17" s="26" customFormat="1" x14ac:dyDescent="0.25"/>
    <row r="18" s="26" customFormat="1" x14ac:dyDescent="0.25"/>
    <row r="19" s="26" customFormat="1" x14ac:dyDescent="0.25"/>
    <row r="20" s="26" customFormat="1" x14ac:dyDescent="0.25"/>
    <row r="21" s="26" customFormat="1" x14ac:dyDescent="0.25"/>
    <row r="22" s="26" customFormat="1" x14ac:dyDescent="0.25"/>
    <row r="23" s="26" customFormat="1" x14ac:dyDescent="0.25"/>
    <row r="24" s="26" customFormat="1" x14ac:dyDescent="0.25"/>
    <row r="25" s="26" customFormat="1" x14ac:dyDescent="0.25"/>
    <row r="26" s="26" customFormat="1" x14ac:dyDescent="0.25"/>
    <row r="27" s="26" customFormat="1" x14ac:dyDescent="0.25"/>
    <row r="28" s="26" customFormat="1" x14ac:dyDescent="0.25"/>
    <row r="29" s="26" customFormat="1" x14ac:dyDescent="0.25"/>
    <row r="30" s="26" customFormat="1" x14ac:dyDescent="0.25"/>
    <row r="31" s="26" customFormat="1" x14ac:dyDescent="0.25"/>
    <row r="32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  <row r="96" s="26" customFormat="1" x14ac:dyDescent="0.25"/>
    <row r="97" s="26" customFormat="1" x14ac:dyDescent="0.25"/>
    <row r="98" s="26" customFormat="1" x14ac:dyDescent="0.25"/>
    <row r="99" s="26" customFormat="1" x14ac:dyDescent="0.25"/>
    <row r="100" s="26" customFormat="1" x14ac:dyDescent="0.25"/>
    <row r="101" s="26" customFormat="1" x14ac:dyDescent="0.25"/>
    <row r="102" s="26" customFormat="1" x14ac:dyDescent="0.25"/>
    <row r="103" s="26" customFormat="1" x14ac:dyDescent="0.25"/>
    <row r="104" s="26" customFormat="1" x14ac:dyDescent="0.25"/>
    <row r="105" s="26" customFormat="1" x14ac:dyDescent="0.25"/>
    <row r="106" s="26" customFormat="1" x14ac:dyDescent="0.25"/>
    <row r="107" s="26" customFormat="1" x14ac:dyDescent="0.25"/>
    <row r="108" s="26" customFormat="1" x14ac:dyDescent="0.25"/>
    <row r="109" s="26" customFormat="1" x14ac:dyDescent="0.25"/>
    <row r="110" s="26" customFormat="1" x14ac:dyDescent="0.25"/>
    <row r="111" s="26" customFormat="1" x14ac:dyDescent="0.25"/>
    <row r="112" s="26" customFormat="1" x14ac:dyDescent="0.25"/>
    <row r="113" s="26" customFormat="1" x14ac:dyDescent="0.25"/>
    <row r="114" s="26" customFormat="1" x14ac:dyDescent="0.25"/>
    <row r="115" s="26" customFormat="1" x14ac:dyDescent="0.25"/>
    <row r="116" s="26" customFormat="1" x14ac:dyDescent="0.25"/>
    <row r="117" s="26" customFormat="1" x14ac:dyDescent="0.25"/>
    <row r="118" s="26" customFormat="1" x14ac:dyDescent="0.25"/>
    <row r="119" s="26" customFormat="1" x14ac:dyDescent="0.25"/>
    <row r="120" s="26" customFormat="1" x14ac:dyDescent="0.25"/>
    <row r="121" s="26" customFormat="1" x14ac:dyDescent="0.25"/>
    <row r="122" s="26" customFormat="1" x14ac:dyDescent="0.25"/>
    <row r="123" s="26" customFormat="1" x14ac:dyDescent="0.25"/>
    <row r="124" s="26" customFormat="1" x14ac:dyDescent="0.25"/>
    <row r="125" s="26" customFormat="1" x14ac:dyDescent="0.25"/>
    <row r="126" s="26" customFormat="1" x14ac:dyDescent="0.25"/>
    <row r="127" s="26" customFormat="1" x14ac:dyDescent="0.25"/>
    <row r="128" s="26" customFormat="1" x14ac:dyDescent="0.25"/>
    <row r="129" s="26" customFormat="1" x14ac:dyDescent="0.25"/>
    <row r="130" s="26" customFormat="1" x14ac:dyDescent="0.25"/>
    <row r="131" s="26" customFormat="1" x14ac:dyDescent="0.25"/>
    <row r="132" s="26" customFormat="1" x14ac:dyDescent="0.25"/>
    <row r="133" s="26" customFormat="1" x14ac:dyDescent="0.25"/>
    <row r="134" s="26" customFormat="1" x14ac:dyDescent="0.25"/>
    <row r="135" s="26" customFormat="1" x14ac:dyDescent="0.25"/>
    <row r="136" s="26" customFormat="1" x14ac:dyDescent="0.25"/>
    <row r="137" s="26" customFormat="1" x14ac:dyDescent="0.25"/>
    <row r="138" s="26" customFormat="1" x14ac:dyDescent="0.25"/>
    <row r="139" s="26" customFormat="1" x14ac:dyDescent="0.25"/>
    <row r="140" s="26" customFormat="1" x14ac:dyDescent="0.25"/>
    <row r="141" s="26" customFormat="1" x14ac:dyDescent="0.25"/>
    <row r="142" s="26" customFormat="1" x14ac:dyDescent="0.25"/>
    <row r="143" s="26" customFormat="1" x14ac:dyDescent="0.25"/>
    <row r="144" s="26" customFormat="1" x14ac:dyDescent="0.25"/>
    <row r="145" s="26" customFormat="1" x14ac:dyDescent="0.25"/>
    <row r="146" s="26" customFormat="1" x14ac:dyDescent="0.25"/>
    <row r="147" s="26" customFormat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  <row r="159" s="26" customFormat="1" x14ac:dyDescent="0.25"/>
    <row r="160" s="26" customFormat="1" x14ac:dyDescent="0.25"/>
    <row r="161" s="26" customFormat="1" x14ac:dyDescent="0.25"/>
    <row r="162" s="26" customFormat="1" x14ac:dyDescent="0.25"/>
    <row r="163" s="26" customFormat="1" x14ac:dyDescent="0.25"/>
    <row r="164" s="26" customFormat="1" x14ac:dyDescent="0.25"/>
    <row r="165" s="26" customFormat="1" x14ac:dyDescent="0.25"/>
    <row r="166" s="26" customFormat="1" x14ac:dyDescent="0.25"/>
    <row r="167" s="26" customFormat="1" x14ac:dyDescent="0.25"/>
    <row r="168" s="26" customFormat="1" x14ac:dyDescent="0.25"/>
    <row r="169" s="26" customFormat="1" x14ac:dyDescent="0.25"/>
    <row r="170" s="26" customFormat="1" x14ac:dyDescent="0.25"/>
    <row r="171" s="26" customFormat="1" x14ac:dyDescent="0.25"/>
    <row r="172" s="26" customFormat="1" x14ac:dyDescent="0.25"/>
    <row r="173" s="26" customFormat="1" x14ac:dyDescent="0.25"/>
    <row r="174" s="26" customFormat="1" x14ac:dyDescent="0.25"/>
    <row r="175" s="26" customFormat="1" x14ac:dyDescent="0.25"/>
    <row r="176" s="26" customFormat="1" x14ac:dyDescent="0.25"/>
    <row r="177" s="26" customFormat="1" x14ac:dyDescent="0.25"/>
    <row r="178" s="26" customFormat="1" x14ac:dyDescent="0.25"/>
    <row r="179" s="26" customFormat="1" x14ac:dyDescent="0.25"/>
    <row r="180" s="26" customFormat="1" x14ac:dyDescent="0.25"/>
    <row r="181" s="26" customFormat="1" x14ac:dyDescent="0.25"/>
    <row r="182" s="26" customFormat="1" x14ac:dyDescent="0.25"/>
    <row r="183" s="26" customFormat="1" x14ac:dyDescent="0.25"/>
    <row r="184" s="26" customFormat="1" x14ac:dyDescent="0.25"/>
    <row r="185" s="26" customFormat="1" x14ac:dyDescent="0.25"/>
    <row r="186" s="26" customFormat="1" x14ac:dyDescent="0.25"/>
    <row r="187" s="26" customFormat="1" x14ac:dyDescent="0.25"/>
    <row r="188" s="26" customFormat="1" x14ac:dyDescent="0.25"/>
    <row r="189" s="26" customFormat="1" x14ac:dyDescent="0.25"/>
    <row r="190" s="26" customFormat="1" x14ac:dyDescent="0.25"/>
    <row r="191" s="26" customFormat="1" x14ac:dyDescent="0.25"/>
    <row r="192" s="26" customFormat="1" x14ac:dyDescent="0.25"/>
    <row r="193" s="26" customFormat="1" x14ac:dyDescent="0.25"/>
    <row r="194" s="26" customFormat="1" x14ac:dyDescent="0.25"/>
    <row r="195" s="26" customFormat="1" x14ac:dyDescent="0.25"/>
    <row r="196" s="26" customFormat="1" x14ac:dyDescent="0.25"/>
    <row r="197" s="26" customFormat="1" x14ac:dyDescent="0.25"/>
    <row r="198" s="26" customFormat="1" x14ac:dyDescent="0.25"/>
    <row r="199" s="26" customFormat="1" x14ac:dyDescent="0.25"/>
    <row r="200" s="26" customFormat="1" x14ac:dyDescent="0.25"/>
    <row r="201" s="26" customFormat="1" x14ac:dyDescent="0.25"/>
    <row r="202" s="26" customFormat="1" x14ac:dyDescent="0.25"/>
    <row r="203" s="26" customFormat="1" x14ac:dyDescent="0.25"/>
    <row r="204" s="26" customFormat="1" x14ac:dyDescent="0.25"/>
    <row r="205" s="26" customFormat="1" x14ac:dyDescent="0.25"/>
    <row r="206" s="26" customFormat="1" x14ac:dyDescent="0.25"/>
    <row r="207" s="26" customFormat="1" x14ac:dyDescent="0.25"/>
    <row r="208" s="26" customFormat="1" x14ac:dyDescent="0.25"/>
    <row r="209" s="26" customFormat="1" x14ac:dyDescent="0.25"/>
    <row r="210" s="26" customFormat="1" x14ac:dyDescent="0.25"/>
    <row r="211" s="26" customFormat="1" x14ac:dyDescent="0.25"/>
    <row r="212" s="26" customFormat="1" x14ac:dyDescent="0.25"/>
    <row r="213" s="26" customFormat="1" x14ac:dyDescent="0.25"/>
    <row r="214" s="26" customFormat="1" x14ac:dyDescent="0.25"/>
    <row r="215" s="26" customFormat="1" x14ac:dyDescent="0.25"/>
    <row r="216" s="26" customFormat="1" x14ac:dyDescent="0.25"/>
    <row r="217" s="26" customFormat="1" x14ac:dyDescent="0.25"/>
    <row r="218" s="26" customFormat="1" x14ac:dyDescent="0.25"/>
    <row r="219" s="26" customFormat="1" x14ac:dyDescent="0.25"/>
    <row r="220" s="26" customFormat="1" x14ac:dyDescent="0.25"/>
    <row r="221" s="26" customFormat="1" x14ac:dyDescent="0.25"/>
    <row r="222" s="26" customFormat="1" x14ac:dyDescent="0.25"/>
    <row r="223" s="26" customFormat="1" x14ac:dyDescent="0.25"/>
    <row r="224" s="26" customFormat="1" x14ac:dyDescent="0.25"/>
    <row r="225" s="26" customFormat="1" x14ac:dyDescent="0.25"/>
    <row r="226" s="26" customFormat="1" x14ac:dyDescent="0.25"/>
    <row r="227" s="26" customFormat="1" x14ac:dyDescent="0.25"/>
    <row r="228" s="26" customFormat="1" x14ac:dyDescent="0.25"/>
    <row r="229" s="26" customFormat="1" x14ac:dyDescent="0.25"/>
  </sheetData>
  <sheetProtection password="DE19" sheet="1" objects="1" scenarios="1" selectLockedCells="1" sort="0"/>
  <mergeCells count="12">
    <mergeCell ref="B2:I3"/>
    <mergeCell ref="L10:M10"/>
    <mergeCell ref="L11:M11"/>
    <mergeCell ref="L12:M12"/>
    <mergeCell ref="L13:M13"/>
    <mergeCell ref="L14:M14"/>
    <mergeCell ref="L9:M9"/>
    <mergeCell ref="L4:M4"/>
    <mergeCell ref="L5:M5"/>
    <mergeCell ref="L6:M6"/>
    <mergeCell ref="L7:M7"/>
    <mergeCell ref="L8:M8"/>
  </mergeCells>
  <dataValidations count="2">
    <dataValidation type="list" allowBlank="1" showInputMessage="1" showErrorMessage="1" sqref="G5:G14 I5:I14">
      <formula1>"ja,nein"</formula1>
    </dataValidation>
    <dataValidation type="list" allowBlank="1" showInputMessage="1" showErrorMessage="1" sqref="H5:H14">
      <formula1>"leicht,mittel,schwer"</formula1>
    </dataValidation>
  </dataValidations>
  <pageMargins left="0.7" right="0.7" top="0.75" bottom="0.75" header="0.3" footer="0.3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Werte!$A$23:$A$28</xm:f>
          </x14:formula1>
          <xm:sqref>D5:D14</xm:sqref>
        </x14:dataValidation>
        <x14:dataValidation type="list" allowBlank="1" showInputMessage="1" showErrorMessage="1">
          <x14:formula1>
            <xm:f>Werte!$A$2:$A$11</xm:f>
          </x14:formula1>
          <xm:sqref>E5:E14</xm:sqref>
        </x14:dataValidation>
        <x14:dataValidation type="list" allowBlank="1" showInputMessage="1" showErrorMessage="1">
          <x14:formula1>
            <xm:f>Werte!$A$14:$A$19</xm:f>
          </x14:formula1>
          <xm:sqref>C5:C14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G19" sqref="G19"/>
    </sheetView>
  </sheetViews>
  <sheetFormatPr baseColWidth="10" defaultRowHeight="15" x14ac:dyDescent="0.25"/>
  <cols>
    <col min="1" max="1" width="19.7109375" style="21" customWidth="1"/>
    <col min="2" max="6" width="11.42578125" style="21"/>
    <col min="7" max="7" width="10.140625" style="44" customWidth="1"/>
    <col min="8" max="8" width="11.28515625" style="21" customWidth="1"/>
    <col min="9" max="9" width="25.7109375" style="21" customWidth="1"/>
    <col min="10" max="16384" width="11.42578125" style="21"/>
  </cols>
  <sheetData>
    <row r="1" spans="1:9" x14ac:dyDescent="0.25">
      <c r="A1" s="21" t="s">
        <v>1</v>
      </c>
      <c r="B1" s="21" t="s">
        <v>10</v>
      </c>
      <c r="C1" s="21" t="s">
        <v>3</v>
      </c>
      <c r="E1" s="21" t="s">
        <v>40</v>
      </c>
    </row>
    <row r="2" spans="1:9" x14ac:dyDescent="0.25">
      <c r="A2" s="21" t="s">
        <v>19</v>
      </c>
      <c r="B2" s="21">
        <v>0.45</v>
      </c>
      <c r="C2" s="21">
        <v>26</v>
      </c>
      <c r="E2" s="21" t="s">
        <v>37</v>
      </c>
      <c r="F2" s="21">
        <v>20</v>
      </c>
    </row>
    <row r="3" spans="1:9" x14ac:dyDescent="0.25">
      <c r="A3" s="21" t="s">
        <v>17</v>
      </c>
      <c r="B3" s="21">
        <v>0.35</v>
      </c>
      <c r="C3" s="21">
        <v>27</v>
      </c>
      <c r="E3" s="21" t="s">
        <v>38</v>
      </c>
      <c r="F3" s="21">
        <v>30</v>
      </c>
      <c r="G3" s="43"/>
    </row>
    <row r="4" spans="1:9" ht="75" x14ac:dyDescent="0.25">
      <c r="A4" s="21" t="s">
        <v>11</v>
      </c>
      <c r="C4" s="21" t="s">
        <v>21</v>
      </c>
      <c r="E4" s="21" t="s">
        <v>39</v>
      </c>
      <c r="F4" s="21">
        <v>40</v>
      </c>
      <c r="G4" s="45" t="s">
        <v>13</v>
      </c>
      <c r="H4" s="22" t="s">
        <v>29</v>
      </c>
      <c r="I4" s="23" t="s">
        <v>41</v>
      </c>
    </row>
    <row r="5" spans="1:9" x14ac:dyDescent="0.25">
      <c r="A5" s="21" t="s">
        <v>15</v>
      </c>
      <c r="C5" s="21" t="s">
        <v>21</v>
      </c>
      <c r="G5" s="46">
        <f>IF(Düngebedarf_Herbst!E5="","",
IF(Düngebedarf_Herbst!G5="nein",(Düngebedarf_Herbst!F5*VLOOKUP(Düngebedarf_Herbst!E5,Werte!$A$2:$B$11,2,FALSE)),0))</f>
        <v>0</v>
      </c>
      <c r="H5" s="21">
        <f>IF(Düngebedarf_Herbst!C5="","",
IF(OR(Düngebedarf_Herbst!C5="Zwischenfrucht m. weniger als 50 % Leguminosen",Düngebedarf_Herbst!C5="Raps",Düngebedarf_Herbst!C5="Wintergerste",Düngebedarf_Herbst!C5="Ackergras"),
(VLOOKUP(Düngebedarf_Herbst!D5,Werte!$A$21:$E$28,IF(Düngebedarf_Herbst!C5="Zwischenfrucht m. weniger als 50 % Leguminosen",2,IF(Düngebedarf_Herbst!C5="Raps",3,IF(Düngebedarf_Herbst!C5="Wintergerste",4,IF(Düngebedarf_Herbst!C5="Ackergras",5)))),FALSE)+Werte!G5),0))</f>
        <v>80</v>
      </c>
      <c r="I5" s="21">
        <f>IF(OR(Düngebedarf_Herbst!C5="",Düngebedarf_Herbst!E5=""),"",
IF(AND(Düngebedarf_Herbst!D5="bis 1. Oktober",OR(Düngebedarf_Herbst!C5="Raps",Düngebedarf_Herbst!C5="Ackergras",Düngebedarf_Herbst!C5="Zwischenfrucht m. weniger als 50 % Leguminosen")),"zu späte Saat, Düngung verboten!",
IF(OR(Düngebedarf_Herbst!E5="Raps",Düngebedarf_Herbst!E5="Kartoffeln",Düngebedarf_Herbst!E5="Zuckerrüben",Düngebedarf_Herbst!E5="Körnerleguminosen",Düngebedarf_Herbst!C5="Getreide (außer Gerste)",Düngebedarf_Herbst!C5="Zwischenfrucht m. mehr als 50 % Leguminosen"),"es liegt kein Düngebedarf vor!",
IF(AND(Düngebedarf_Herbst!C5="Wintergerste",OR(Düngebedarf_Herbst!E5="Triticale",Düngebedarf_Herbst!E5="Roggen",Düngebedarf_Herbst!E5="Weizen",Düngebedarf_Herbst!E5="Gerste")),
(Werte!H5-IF(Düngebedarf_Herbst!J5="",Düngebedarf_Herbst!K5,Düngebedarf_Herbst!J5)-IF(Düngebedarf_Herbst!I5="ja",10,0)-VLOOKUP(Düngebedarf_Herbst!H5,Werte!$E$2:$F$4,2,FALSE)),
(Werte!H5-IF(Düngebedarf_Herbst!J5="",Düngebedarf_Herbst!K5,Düngebedarf_Herbst!J5)-IF(Düngebedarf_Herbst!I5="ja",10,0)-VLOOKUP(Düngebedarf_Herbst!H5,Werte!$E$2:$F$4,2,FALSE))))))</f>
        <v>20</v>
      </c>
    </row>
    <row r="6" spans="1:9" x14ac:dyDescent="0.25">
      <c r="A6" s="21" t="s">
        <v>20</v>
      </c>
      <c r="C6" s="21" t="s">
        <v>21</v>
      </c>
      <c r="G6" s="46" t="str">
        <f>IF(Düngebedarf_Herbst!E6="","",
IF(Düngebedarf_Herbst!G6="nein",(Düngebedarf_Herbst!F6*VLOOKUP(Düngebedarf_Herbst!E6,Werte!$A$2:$B$11,2,FALSE)),0))</f>
        <v/>
      </c>
      <c r="H6" s="21" t="str">
        <f>IF(Düngebedarf_Herbst!C6="","",
IF(OR(Düngebedarf_Herbst!C6="Zwischenfrucht m. weniger als 50 % Leguminosen",Düngebedarf_Herbst!C6="Raps",Düngebedarf_Herbst!C6="Wintergerste",Düngebedarf_Herbst!C6="Ackergras"),
(VLOOKUP(Düngebedarf_Herbst!D6,Werte!$A$21:$E$28,IF(Düngebedarf_Herbst!C6="Zwischenfrucht m. weniger als 50 % Leguminosen",2,IF(Düngebedarf_Herbst!C6="Raps",3,IF(Düngebedarf_Herbst!C6="Wintergerste",4,IF(Düngebedarf_Herbst!C6="Ackergras",5)))),FALSE)+Werte!G6),0))</f>
        <v/>
      </c>
      <c r="I6" s="21" t="str">
        <f>IF(OR(Düngebedarf_Herbst!C6="",Düngebedarf_Herbst!E6=""),"",
IF(AND(Düngebedarf_Herbst!D6="bis 1. Oktober",OR(Düngebedarf_Herbst!C6="Raps",Düngebedarf_Herbst!C6="Ackergras",Düngebedarf_Herbst!C6="Zwischenfrucht m. weniger als 50 % Leguminosen")),"zu späte Saat, Düngung verboten!",
IF(OR(Düngebedarf_Herbst!E6="Raps",Düngebedarf_Herbst!E6="Kartoffeln",Düngebedarf_Herbst!E6="Zuckerrüben",Düngebedarf_Herbst!E6="Körnerleguminosen",Düngebedarf_Herbst!C6="Getreide (außer Gerste)",Düngebedarf_Herbst!C6="Zwischenfrucht m. mehr als 50 % Leguminosen"),"es liegt kein Düngebedarf vor!",
IF(AND(Düngebedarf_Herbst!C6="Wintergerste",OR(Düngebedarf_Herbst!E6="Triticale",Düngebedarf_Herbst!E6="Roggen",Düngebedarf_Herbst!E6="Weizen",Düngebedarf_Herbst!E6="Gerste")),
(Werte!H6-IF(Düngebedarf_Herbst!J6="",Düngebedarf_Herbst!K6,Düngebedarf_Herbst!J6)-IF(Düngebedarf_Herbst!I6="ja",10,0)-VLOOKUP(Düngebedarf_Herbst!H6,Werte!$E$2:$F$4,2,FALSE)),
(Werte!H6-IF(Düngebedarf_Herbst!J6="",Düngebedarf_Herbst!K6,Düngebedarf_Herbst!J6)-IF(Düngebedarf_Herbst!I6="ja",10,0)-VLOOKUP(Düngebedarf_Herbst!H6,Werte!$E$2:$F$4,2,FALSE))))))</f>
        <v/>
      </c>
    </row>
    <row r="7" spans="1:9" x14ac:dyDescent="0.25">
      <c r="A7" s="21" t="s">
        <v>5</v>
      </c>
      <c r="C7" s="21">
        <v>31</v>
      </c>
      <c r="G7" s="46" t="str">
        <f>IF(Düngebedarf_Herbst!E7="","",
IF(Düngebedarf_Herbst!G7="nein",(Düngebedarf_Herbst!F7*VLOOKUP(Düngebedarf_Herbst!E7,Werte!$A$2:$B$11,2,FALSE)),0))</f>
        <v/>
      </c>
      <c r="H7" s="21" t="str">
        <f>IF(Düngebedarf_Herbst!C7="","",
IF(OR(Düngebedarf_Herbst!C7="Zwischenfrucht m. weniger als 50 % Leguminosen",Düngebedarf_Herbst!C7="Raps",Düngebedarf_Herbst!C7="Wintergerste",Düngebedarf_Herbst!C7="Ackergras"),
(VLOOKUP(Düngebedarf_Herbst!D7,Werte!$A$21:$E$28,IF(Düngebedarf_Herbst!C7="Zwischenfrucht m. weniger als 50 % Leguminosen",2,IF(Düngebedarf_Herbst!C7="Raps",3,IF(Düngebedarf_Herbst!C7="Wintergerste",4,IF(Düngebedarf_Herbst!C7="Ackergras",5)))),FALSE)+Werte!G7),0))</f>
        <v/>
      </c>
      <c r="I7" s="21" t="str">
        <f>IF(OR(Düngebedarf_Herbst!C7="",Düngebedarf_Herbst!E7=""),"",
IF(AND(Düngebedarf_Herbst!D7="bis 1. Oktober",OR(Düngebedarf_Herbst!C7="Raps",Düngebedarf_Herbst!C7="Ackergras",Düngebedarf_Herbst!C7="Zwischenfrucht m. weniger als 50 % Leguminosen")),"zu späte Saat, Düngung verboten!",
IF(OR(Düngebedarf_Herbst!E7="Raps",Düngebedarf_Herbst!E7="Kartoffeln",Düngebedarf_Herbst!E7="Zuckerrüben",Düngebedarf_Herbst!E7="Körnerleguminosen",Düngebedarf_Herbst!C7="Getreide (außer Gerste)",Düngebedarf_Herbst!C7="Zwischenfrucht m. mehr als 50 % Leguminosen"),"es liegt kein Düngebedarf vor!",
IF(AND(Düngebedarf_Herbst!C7="Wintergerste",OR(Düngebedarf_Herbst!E7="Triticale",Düngebedarf_Herbst!E7="Roggen",Düngebedarf_Herbst!E7="Weizen",Düngebedarf_Herbst!E7="Gerste")),
(Werte!H7-IF(Düngebedarf_Herbst!J7="",Düngebedarf_Herbst!K7,Düngebedarf_Herbst!J7)-IF(Düngebedarf_Herbst!I7="ja",10,0)-VLOOKUP(Düngebedarf_Herbst!H7,Werte!$E$2:$F$4,2,FALSE)),
(Werte!H7-IF(Düngebedarf_Herbst!J7="",Düngebedarf_Herbst!K7,Düngebedarf_Herbst!J7)-IF(Düngebedarf_Herbst!I7="ja",10,0)-VLOOKUP(Düngebedarf_Herbst!H7,Werte!$E$2:$F$4,2,FALSE))))))</f>
        <v/>
      </c>
    </row>
    <row r="8" spans="1:9" x14ac:dyDescent="0.25">
      <c r="A8" s="21" t="s">
        <v>7</v>
      </c>
      <c r="B8" s="21">
        <v>0.45</v>
      </c>
      <c r="C8" s="21">
        <v>25</v>
      </c>
      <c r="G8" s="46" t="str">
        <f>IF(Düngebedarf_Herbst!E8="","",
IF(Düngebedarf_Herbst!G8="nein",(Düngebedarf_Herbst!F8*VLOOKUP(Düngebedarf_Herbst!E8,Werte!$A$2:$B$11,2,FALSE)),0))</f>
        <v/>
      </c>
      <c r="H8" s="21" t="str">
        <f>IF(Düngebedarf_Herbst!C8="","",
IF(OR(Düngebedarf_Herbst!C8="Zwischenfrucht m. weniger als 50 % Leguminosen",Düngebedarf_Herbst!C8="Raps",Düngebedarf_Herbst!C8="Wintergerste",Düngebedarf_Herbst!C8="Ackergras"),
(VLOOKUP(Düngebedarf_Herbst!D8,Werte!$A$21:$E$28,IF(Düngebedarf_Herbst!C8="Zwischenfrucht m. weniger als 50 % Leguminosen",2,IF(Düngebedarf_Herbst!C8="Raps",3,IF(Düngebedarf_Herbst!C8="Wintergerste",4,IF(Düngebedarf_Herbst!C8="Ackergras",5)))),FALSE)+Werte!G8),0))</f>
        <v/>
      </c>
      <c r="I8" s="21" t="str">
        <f>IF(OR(Düngebedarf_Herbst!C8="",Düngebedarf_Herbst!E8=""),"",
IF(AND(Düngebedarf_Herbst!D8="bis 1. Oktober",OR(Düngebedarf_Herbst!C8="Raps",Düngebedarf_Herbst!C8="Ackergras",Düngebedarf_Herbst!C8="Zwischenfrucht m. weniger als 50 % Leguminosen")),"zu späte Saat, Düngung verboten!",
IF(OR(Düngebedarf_Herbst!E8="Raps",Düngebedarf_Herbst!E8="Kartoffeln",Düngebedarf_Herbst!E8="Zuckerrüben",Düngebedarf_Herbst!E8="Körnerleguminosen",Düngebedarf_Herbst!C8="Getreide (außer Gerste)",Düngebedarf_Herbst!C8="Zwischenfrucht m. mehr als 50 % Leguminosen"),"es liegt kein Düngebedarf vor!",
IF(AND(Düngebedarf_Herbst!C8="Wintergerste",OR(Düngebedarf_Herbst!E8="Triticale",Düngebedarf_Herbst!E8="Roggen",Düngebedarf_Herbst!E8="Weizen",Düngebedarf_Herbst!E8="Gerste")),
(Werte!H8-IF(Düngebedarf_Herbst!J8="",Düngebedarf_Herbst!K8,Düngebedarf_Herbst!J8)-IF(Düngebedarf_Herbst!I8="ja",10,0)-VLOOKUP(Düngebedarf_Herbst!H8,Werte!$E$2:$F$4,2,FALSE)),
(Werte!H8-IF(Düngebedarf_Herbst!J8="",Düngebedarf_Herbst!K8,Düngebedarf_Herbst!J8)-IF(Düngebedarf_Herbst!I8="ja",10,0)-VLOOKUP(Düngebedarf_Herbst!H8,Werte!$E$2:$F$4,2,FALSE))))))</f>
        <v/>
      </c>
    </row>
    <row r="9" spans="1:9" x14ac:dyDescent="0.25">
      <c r="A9" s="21" t="s">
        <v>6</v>
      </c>
      <c r="B9" s="21">
        <v>0.45</v>
      </c>
      <c r="C9" s="21">
        <v>15</v>
      </c>
      <c r="G9" s="46" t="str">
        <f>IF(Düngebedarf_Herbst!E9="","",
IF(Düngebedarf_Herbst!G9="nein",(Düngebedarf_Herbst!F9*VLOOKUP(Düngebedarf_Herbst!E9,Werte!$A$2:$B$11,2,FALSE)),0))</f>
        <v/>
      </c>
      <c r="H9" s="21" t="str">
        <f>IF(Düngebedarf_Herbst!C9="","",
IF(OR(Düngebedarf_Herbst!C9="Zwischenfrucht m. weniger als 50 % Leguminosen",Düngebedarf_Herbst!C9="Raps",Düngebedarf_Herbst!C9="Wintergerste",Düngebedarf_Herbst!C9="Ackergras"),
(VLOOKUP(Düngebedarf_Herbst!D9,Werte!$A$21:$E$28,IF(Düngebedarf_Herbst!C9="Zwischenfrucht m. weniger als 50 % Leguminosen",2,IF(Düngebedarf_Herbst!C9="Raps",3,IF(Düngebedarf_Herbst!C9="Wintergerste",4,IF(Düngebedarf_Herbst!C9="Ackergras",5)))),FALSE)+Werte!G9),0))</f>
        <v/>
      </c>
      <c r="I9" s="21" t="str">
        <f>IF(OR(Düngebedarf_Herbst!C9="",Düngebedarf_Herbst!E9=""),"",
IF(AND(Düngebedarf_Herbst!D9="bis 1. Oktober",OR(Düngebedarf_Herbst!C9="Raps",Düngebedarf_Herbst!C9="Ackergras",Düngebedarf_Herbst!C9="Zwischenfrucht m. weniger als 50 % Leguminosen")),"zu späte Saat, Düngung verboten!",
IF(OR(Düngebedarf_Herbst!E9="Raps",Düngebedarf_Herbst!E9="Kartoffeln",Düngebedarf_Herbst!E9="Zuckerrüben",Düngebedarf_Herbst!E9="Körnerleguminosen",Düngebedarf_Herbst!C9="Getreide (außer Gerste)",Düngebedarf_Herbst!C9="Zwischenfrucht m. mehr als 50 % Leguminosen"),"es liegt kein Düngebedarf vor!",
IF(AND(Düngebedarf_Herbst!C9="Wintergerste",OR(Düngebedarf_Herbst!E9="Triticale",Düngebedarf_Herbst!E9="Roggen",Düngebedarf_Herbst!E9="Weizen",Düngebedarf_Herbst!E9="Gerste")),
(Werte!H9-IF(Düngebedarf_Herbst!J9="",Düngebedarf_Herbst!K9,Düngebedarf_Herbst!J9)-IF(Düngebedarf_Herbst!I9="ja",10,0)-VLOOKUP(Düngebedarf_Herbst!H9,Werte!$E$2:$F$4,2,FALSE)),
(Werte!H9-IF(Düngebedarf_Herbst!J9="",Düngebedarf_Herbst!K9,Düngebedarf_Herbst!J9)-IF(Düngebedarf_Herbst!I9="ja",10,0)-VLOOKUP(Düngebedarf_Herbst!H9,Werte!$E$2:$F$4,2,FALSE))))))</f>
        <v/>
      </c>
    </row>
    <row r="10" spans="1:9" x14ac:dyDescent="0.25">
      <c r="A10" s="21" t="s">
        <v>18</v>
      </c>
      <c r="B10" s="21">
        <v>0.4</v>
      </c>
      <c r="C10" s="21">
        <v>37</v>
      </c>
      <c r="G10" s="46" t="str">
        <f>IF(Düngebedarf_Herbst!E10="","",
IF(Düngebedarf_Herbst!G10="nein",(Düngebedarf_Herbst!F10*VLOOKUP(Düngebedarf_Herbst!E10,Werte!$A$2:$B$11,2,FALSE)),0))</f>
        <v/>
      </c>
      <c r="H10" s="21" t="str">
        <f>IF(Düngebedarf_Herbst!C10="","",
IF(OR(Düngebedarf_Herbst!C10="Zwischenfrucht m. weniger als 50 % Leguminosen",Düngebedarf_Herbst!C10="Raps",Düngebedarf_Herbst!C10="Wintergerste",Düngebedarf_Herbst!C10="Ackergras"),
(VLOOKUP(Düngebedarf_Herbst!D10,Werte!$A$21:$E$28,IF(Düngebedarf_Herbst!C10="Zwischenfrucht m. weniger als 50 % Leguminosen",2,IF(Düngebedarf_Herbst!C10="Raps",3,IF(Düngebedarf_Herbst!C10="Wintergerste",4,IF(Düngebedarf_Herbst!C10="Ackergras",5)))),FALSE)+Werte!G10),0))</f>
        <v/>
      </c>
      <c r="I10" s="21" t="str">
        <f>IF(OR(Düngebedarf_Herbst!C10="",Düngebedarf_Herbst!E10=""),"",
IF(AND(Düngebedarf_Herbst!D10="bis 1. Oktober",OR(Düngebedarf_Herbst!C10="Raps",Düngebedarf_Herbst!C10="Ackergras",Düngebedarf_Herbst!C10="Zwischenfrucht m. weniger als 50 % Leguminosen")),"zu späte Saat, Düngung verboten!",
IF(OR(Düngebedarf_Herbst!E10="Raps",Düngebedarf_Herbst!E10="Kartoffeln",Düngebedarf_Herbst!E10="Zuckerrüben",Düngebedarf_Herbst!E10="Körnerleguminosen",Düngebedarf_Herbst!C10="Getreide (außer Gerste)",Düngebedarf_Herbst!C10="Zwischenfrucht m. mehr als 50 % Leguminosen"),"es liegt kein Düngebedarf vor!",
IF(AND(Düngebedarf_Herbst!C10="Wintergerste",OR(Düngebedarf_Herbst!E10="Triticale",Düngebedarf_Herbst!E10="Roggen",Düngebedarf_Herbst!E10="Weizen",Düngebedarf_Herbst!E10="Gerste")),
(Werte!H10-IF(Düngebedarf_Herbst!J10="",Düngebedarf_Herbst!K10,Düngebedarf_Herbst!J10)-IF(Düngebedarf_Herbst!I10="ja",10,0)-VLOOKUP(Düngebedarf_Herbst!H10,Werte!$E$2:$F$4,2,FALSE)),
(Werte!H10-IF(Düngebedarf_Herbst!J10="",Düngebedarf_Herbst!K10,Düngebedarf_Herbst!J10)-IF(Düngebedarf_Herbst!I10="ja",10,0)-VLOOKUP(Düngebedarf_Herbst!H10,Werte!$E$2:$F$4,2,FALSE))))))</f>
        <v/>
      </c>
    </row>
    <row r="11" spans="1:9" x14ac:dyDescent="0.25">
      <c r="A11" s="21" t="s">
        <v>14</v>
      </c>
      <c r="C11" s="21" t="s">
        <v>21</v>
      </c>
      <c r="G11" s="46" t="str">
        <f>IF(Düngebedarf_Herbst!E11="","",
IF(Düngebedarf_Herbst!G11="nein",(Düngebedarf_Herbst!F11*VLOOKUP(Düngebedarf_Herbst!E11,Werte!$A$2:$B$11,2,FALSE)),0))</f>
        <v/>
      </c>
      <c r="H11" s="21" t="str">
        <f>IF(Düngebedarf_Herbst!C11="","",
IF(OR(Düngebedarf_Herbst!C11="Zwischenfrucht m. weniger als 50 % Leguminosen",Düngebedarf_Herbst!C11="Raps",Düngebedarf_Herbst!C11="Wintergerste",Düngebedarf_Herbst!C11="Ackergras"),
(VLOOKUP(Düngebedarf_Herbst!D11,Werte!$A$21:$E$28,IF(Düngebedarf_Herbst!C11="Zwischenfrucht m. weniger als 50 % Leguminosen",2,IF(Düngebedarf_Herbst!C11="Raps",3,IF(Düngebedarf_Herbst!C11="Wintergerste",4,IF(Düngebedarf_Herbst!C11="Ackergras",5)))),FALSE)+Werte!G11),0))</f>
        <v/>
      </c>
      <c r="I11" s="21" t="str">
        <f>IF(OR(Düngebedarf_Herbst!C11="",Düngebedarf_Herbst!E11=""),"",
IF(AND(Düngebedarf_Herbst!D11="bis 1. Oktober",OR(Düngebedarf_Herbst!C11="Raps",Düngebedarf_Herbst!C11="Ackergras",Düngebedarf_Herbst!C11="Zwischenfrucht m. weniger als 50 % Leguminosen")),"zu späte Saat, Düngung verboten!",
IF(OR(Düngebedarf_Herbst!E11="Raps",Düngebedarf_Herbst!E11="Kartoffeln",Düngebedarf_Herbst!E11="Zuckerrüben",Düngebedarf_Herbst!E11="Körnerleguminosen",Düngebedarf_Herbst!C11="Getreide (außer Gerste)",Düngebedarf_Herbst!C11="Zwischenfrucht m. mehr als 50 % Leguminosen"),"es liegt kein Düngebedarf vor!",
IF(AND(Düngebedarf_Herbst!C11="Wintergerste",OR(Düngebedarf_Herbst!E11="Triticale",Düngebedarf_Herbst!E11="Roggen",Düngebedarf_Herbst!E11="Weizen",Düngebedarf_Herbst!E11="Gerste")),
(Werte!H11-IF(Düngebedarf_Herbst!J11="",Düngebedarf_Herbst!K11,Düngebedarf_Herbst!J11)-IF(Düngebedarf_Herbst!I11="ja",10,0)-VLOOKUP(Düngebedarf_Herbst!H11,Werte!$E$2:$F$4,2,FALSE)),
(Werte!H11-IF(Düngebedarf_Herbst!J11="",Düngebedarf_Herbst!K11,Düngebedarf_Herbst!J11)-IF(Düngebedarf_Herbst!I11="ja",10,0)-VLOOKUP(Düngebedarf_Herbst!H11,Werte!$E$2:$F$4,2,FALSE))))))</f>
        <v/>
      </c>
    </row>
    <row r="12" spans="1:9" x14ac:dyDescent="0.25">
      <c r="G12" s="46" t="str">
        <f>IF(Düngebedarf_Herbst!E12="","",
IF(Düngebedarf_Herbst!G12="nein",(Düngebedarf_Herbst!F12*VLOOKUP(Düngebedarf_Herbst!E12,Werte!$A$2:$B$11,2,FALSE)),0))</f>
        <v/>
      </c>
      <c r="H12" s="21" t="str">
        <f>IF(Düngebedarf_Herbst!C12="","",
IF(OR(Düngebedarf_Herbst!C12="Zwischenfrucht m. weniger als 50 % Leguminosen",Düngebedarf_Herbst!C12="Raps",Düngebedarf_Herbst!C12="Wintergerste",Düngebedarf_Herbst!C12="Ackergras"),
(VLOOKUP(Düngebedarf_Herbst!D12,Werte!$A$21:$E$28,IF(Düngebedarf_Herbst!C12="Zwischenfrucht m. weniger als 50 % Leguminosen",2,IF(Düngebedarf_Herbst!C12="Raps",3,IF(Düngebedarf_Herbst!C12="Wintergerste",4,IF(Düngebedarf_Herbst!C12="Ackergras",5)))),FALSE)+Werte!G12),0))</f>
        <v/>
      </c>
      <c r="I12" s="21" t="str">
        <f>IF(OR(Düngebedarf_Herbst!C12="",Düngebedarf_Herbst!E12=""),"",
IF(AND(Düngebedarf_Herbst!D12="bis 1. Oktober",OR(Düngebedarf_Herbst!C12="Raps",Düngebedarf_Herbst!C12="Ackergras",Düngebedarf_Herbst!C12="Zwischenfrucht m. weniger als 50 % Leguminosen")),"zu späte Saat, Düngung verboten!",
IF(OR(Düngebedarf_Herbst!E12="Raps",Düngebedarf_Herbst!E12="Kartoffeln",Düngebedarf_Herbst!E12="Zuckerrüben",Düngebedarf_Herbst!E12="Körnerleguminosen",Düngebedarf_Herbst!C12="Getreide (außer Gerste)",Düngebedarf_Herbst!C12="Zwischenfrucht m. mehr als 50 % Leguminosen"),"es liegt kein Düngebedarf vor!",
IF(AND(Düngebedarf_Herbst!C12="Wintergerste",OR(Düngebedarf_Herbst!E12="Triticale",Düngebedarf_Herbst!E12="Roggen",Düngebedarf_Herbst!E12="Weizen",Düngebedarf_Herbst!E12="Gerste")),
(Werte!H12-IF(Düngebedarf_Herbst!J12="",Düngebedarf_Herbst!K12,Düngebedarf_Herbst!J12)-IF(Düngebedarf_Herbst!I12="ja",10,0)-VLOOKUP(Düngebedarf_Herbst!H12,Werte!$E$2:$F$4,2,FALSE)),
(Werte!H12-IF(Düngebedarf_Herbst!J12="",Düngebedarf_Herbst!K12,Düngebedarf_Herbst!J12)-IF(Düngebedarf_Herbst!I12="ja",10,0)-VLOOKUP(Düngebedarf_Herbst!H12,Werte!$E$2:$F$4,2,FALSE))))))</f>
        <v/>
      </c>
    </row>
    <row r="13" spans="1:9" x14ac:dyDescent="0.25">
      <c r="G13" s="46" t="str">
        <f>IF(Düngebedarf_Herbst!E13="","",
IF(Düngebedarf_Herbst!G13="nein",(Düngebedarf_Herbst!F13*VLOOKUP(Düngebedarf_Herbst!E13,Werte!$A$2:$B$11,2,FALSE)),0))</f>
        <v/>
      </c>
      <c r="H13" s="21" t="str">
        <f>IF(Düngebedarf_Herbst!C13="","",
IF(OR(Düngebedarf_Herbst!C13="Zwischenfrucht m. weniger als 50 % Leguminosen",Düngebedarf_Herbst!C13="Raps",Düngebedarf_Herbst!C13="Wintergerste",Düngebedarf_Herbst!C13="Ackergras"),
(VLOOKUP(Düngebedarf_Herbst!D13,Werte!$A$21:$E$28,IF(Düngebedarf_Herbst!C13="Zwischenfrucht m. weniger als 50 % Leguminosen",2,IF(Düngebedarf_Herbst!C13="Raps",3,IF(Düngebedarf_Herbst!C13="Wintergerste",4,IF(Düngebedarf_Herbst!C13="Ackergras",5)))),FALSE)+Werte!G13),0))</f>
        <v/>
      </c>
      <c r="I13" s="21" t="str">
        <f>IF(OR(Düngebedarf_Herbst!C13="",Düngebedarf_Herbst!E13=""),"",
IF(AND(Düngebedarf_Herbst!D13="bis 1. Oktober",OR(Düngebedarf_Herbst!C13="Raps",Düngebedarf_Herbst!C13="Ackergras",Düngebedarf_Herbst!C13="Zwischenfrucht m. weniger als 50 % Leguminosen")),"zu späte Saat, Düngung verboten!",
IF(OR(Düngebedarf_Herbst!E13="Raps",Düngebedarf_Herbst!E13="Kartoffeln",Düngebedarf_Herbst!E13="Zuckerrüben",Düngebedarf_Herbst!E13="Körnerleguminosen",Düngebedarf_Herbst!C13="Getreide (außer Gerste)",Düngebedarf_Herbst!C13="Zwischenfrucht m. mehr als 50 % Leguminosen"),"es liegt kein Düngebedarf vor!",
IF(AND(Düngebedarf_Herbst!C13="Wintergerste",OR(Düngebedarf_Herbst!E13="Triticale",Düngebedarf_Herbst!E13="Roggen",Düngebedarf_Herbst!E13="Weizen",Düngebedarf_Herbst!E13="Gerste")),
(Werte!H13-IF(Düngebedarf_Herbst!J13="",Düngebedarf_Herbst!K13,Düngebedarf_Herbst!J13)-IF(Düngebedarf_Herbst!I13="ja",10,0)-VLOOKUP(Düngebedarf_Herbst!H13,Werte!$E$2:$F$4,2,FALSE)),
(Werte!H13-IF(Düngebedarf_Herbst!J13="",Düngebedarf_Herbst!K13,Düngebedarf_Herbst!J13)-IF(Düngebedarf_Herbst!I13="ja",10,0)-VLOOKUP(Düngebedarf_Herbst!H13,Werte!$E$2:$F$4,2,FALSE))))))</f>
        <v/>
      </c>
    </row>
    <row r="14" spans="1:9" x14ac:dyDescent="0.25">
      <c r="A14" s="21" t="s">
        <v>16</v>
      </c>
      <c r="G14" s="46" t="str">
        <f>IF(Düngebedarf_Herbst!E14="","",
IF(Düngebedarf_Herbst!G14="nein",(Düngebedarf_Herbst!F14*VLOOKUP(Düngebedarf_Herbst!E14,Werte!$A$2:$B$11,2,FALSE)),0))</f>
        <v/>
      </c>
      <c r="H14" s="21" t="str">
        <f>IF(Düngebedarf_Herbst!C14="","",
IF(OR(Düngebedarf_Herbst!C14="Zwischenfrucht m. weniger als 50 % Leguminosen",Düngebedarf_Herbst!C14="Raps",Düngebedarf_Herbst!C14="Wintergerste",Düngebedarf_Herbst!C14="Ackergras"),
(VLOOKUP(Düngebedarf_Herbst!D14,Werte!$A$21:$E$28,IF(Düngebedarf_Herbst!C14="Zwischenfrucht m. weniger als 50 % Leguminosen",2,IF(Düngebedarf_Herbst!C14="Raps",3,IF(Düngebedarf_Herbst!C14="Wintergerste",4,IF(Düngebedarf_Herbst!C14="Ackergras",5)))),FALSE)+Werte!G14),0))</f>
        <v/>
      </c>
      <c r="I14" s="21" t="str">
        <f>IF(OR(Düngebedarf_Herbst!C14="",Düngebedarf_Herbst!E14=""),"",
IF(AND(Düngebedarf_Herbst!D14="bis 1. Oktober",OR(Düngebedarf_Herbst!C14="Raps",Düngebedarf_Herbst!C14="Ackergras",Düngebedarf_Herbst!C14="Zwischenfrucht m. weniger als 50 % Leguminosen")),"zu späte Saat, Düngung verboten!",
IF(OR(Düngebedarf_Herbst!E14="Raps",Düngebedarf_Herbst!E14="Kartoffeln",Düngebedarf_Herbst!E14="Zuckerrüben",Düngebedarf_Herbst!E14="Körnerleguminosen",Düngebedarf_Herbst!C14="Getreide (außer Gerste)",Düngebedarf_Herbst!C14="Zwischenfrucht m. mehr als 50 % Leguminosen"),"es liegt kein Düngebedarf vor!",
IF(AND(Düngebedarf_Herbst!C14="Wintergerste",OR(Düngebedarf_Herbst!E14="Triticale",Düngebedarf_Herbst!E14="Roggen",Düngebedarf_Herbst!E14="Weizen",Düngebedarf_Herbst!E14="Gerste")),
(Werte!H14-IF(Düngebedarf_Herbst!J14="",Düngebedarf_Herbst!K14,Düngebedarf_Herbst!J14)-IF(Düngebedarf_Herbst!I14="ja",10,0)-VLOOKUP(Düngebedarf_Herbst!H14,Werte!$E$2:$F$4,2,FALSE)),
(Werte!H14-IF(Düngebedarf_Herbst!J14="",Düngebedarf_Herbst!K14,Düngebedarf_Herbst!J14)-IF(Düngebedarf_Herbst!I14="ja",10,0)-VLOOKUP(Düngebedarf_Herbst!H14,Werte!$E$2:$F$4,2,FALSE))))))</f>
        <v/>
      </c>
    </row>
    <row r="15" spans="1:9" x14ac:dyDescent="0.25">
      <c r="A15" s="21" t="s">
        <v>31</v>
      </c>
    </row>
    <row r="16" spans="1:9" x14ac:dyDescent="0.25">
      <c r="A16" s="21" t="s">
        <v>5</v>
      </c>
    </row>
    <row r="17" spans="1:5" x14ac:dyDescent="0.25">
      <c r="A17" s="21" t="s">
        <v>4</v>
      </c>
    </row>
    <row r="18" spans="1:5" x14ac:dyDescent="0.25">
      <c r="A18" s="21" t="s">
        <v>8</v>
      </c>
    </row>
    <row r="19" spans="1:5" x14ac:dyDescent="0.25">
      <c r="A19" s="21" t="s">
        <v>9</v>
      </c>
    </row>
    <row r="21" spans="1:5" x14ac:dyDescent="0.25">
      <c r="B21" s="21">
        <v>2</v>
      </c>
      <c r="C21" s="21">
        <v>3</v>
      </c>
      <c r="D21" s="21">
        <v>4</v>
      </c>
      <c r="E21" s="21">
        <v>5</v>
      </c>
    </row>
    <row r="22" spans="1:5" x14ac:dyDescent="0.25">
      <c r="A22" s="21" t="s">
        <v>26</v>
      </c>
      <c r="B22" s="21" t="s">
        <v>27</v>
      </c>
      <c r="C22" s="21" t="s">
        <v>5</v>
      </c>
      <c r="D22" s="21" t="s">
        <v>28</v>
      </c>
      <c r="E22" s="21" t="s">
        <v>16</v>
      </c>
    </row>
    <row r="23" spans="1:5" x14ac:dyDescent="0.25">
      <c r="A23" s="24" t="s">
        <v>22</v>
      </c>
      <c r="B23" s="21">
        <v>90</v>
      </c>
      <c r="C23" s="21">
        <v>80</v>
      </c>
      <c r="D23" s="21">
        <v>50</v>
      </c>
      <c r="E23" s="25">
        <v>100</v>
      </c>
    </row>
    <row r="24" spans="1:5" x14ac:dyDescent="0.25">
      <c r="A24" s="24" t="s">
        <v>23</v>
      </c>
      <c r="B24" s="21">
        <v>70</v>
      </c>
      <c r="C24" s="21">
        <v>80</v>
      </c>
      <c r="D24" s="21">
        <v>50</v>
      </c>
      <c r="E24" s="25">
        <v>80</v>
      </c>
    </row>
    <row r="25" spans="1:5" x14ac:dyDescent="0.25">
      <c r="A25" s="24" t="s">
        <v>24</v>
      </c>
      <c r="B25" s="21">
        <v>70</v>
      </c>
      <c r="C25" s="21">
        <v>80</v>
      </c>
      <c r="D25" s="21">
        <v>50</v>
      </c>
      <c r="E25" s="25">
        <v>70</v>
      </c>
    </row>
    <row r="26" spans="1:5" x14ac:dyDescent="0.25">
      <c r="A26" s="24" t="s">
        <v>25</v>
      </c>
      <c r="B26" s="21">
        <v>50</v>
      </c>
      <c r="C26" s="21">
        <v>60</v>
      </c>
      <c r="D26" s="21">
        <v>40</v>
      </c>
      <c r="E26" s="25">
        <v>60</v>
      </c>
    </row>
    <row r="27" spans="1:5" x14ac:dyDescent="0.25">
      <c r="A27" s="24" t="s">
        <v>43</v>
      </c>
      <c r="B27" s="21">
        <v>50</v>
      </c>
      <c r="C27" s="21">
        <v>40</v>
      </c>
      <c r="D27" s="21">
        <v>30</v>
      </c>
      <c r="E27" s="25">
        <v>60</v>
      </c>
    </row>
    <row r="28" spans="1:5" x14ac:dyDescent="0.25">
      <c r="A28" s="24" t="s">
        <v>35</v>
      </c>
      <c r="B28" s="21">
        <v>50</v>
      </c>
      <c r="C28" s="21">
        <v>40</v>
      </c>
      <c r="D28" s="21">
        <v>30</v>
      </c>
      <c r="E28" s="25">
        <v>50</v>
      </c>
    </row>
    <row r="29" spans="1:5" x14ac:dyDescent="0.25">
      <c r="A29" s="24"/>
    </row>
    <row r="30" spans="1:5" x14ac:dyDescent="0.25">
      <c r="A30" s="24"/>
    </row>
  </sheetData>
  <sheetProtection password="DE19" sheet="1" objects="1" scenarios="1" selectLockedCells="1" selectUnlockedCells="1"/>
  <sortState ref="A15:A20">
    <sortCondition ref="A15:A2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Düngebedarf_Herbst</vt:lpstr>
      <vt:lpstr>Werte</vt:lpstr>
      <vt:lpstr>Düngebedarf_Herbst!Druckbereich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Becker</dc:creator>
  <cp:lastModifiedBy>Harald Becker</cp:lastModifiedBy>
  <cp:lastPrinted>2017-08-21T09:10:11Z</cp:lastPrinted>
  <dcterms:created xsi:type="dcterms:W3CDTF">2017-08-18T15:03:57Z</dcterms:created>
  <dcterms:modified xsi:type="dcterms:W3CDTF">2017-08-22T08:26:41Z</dcterms:modified>
</cp:coreProperties>
</file>